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330" windowWidth="14940" windowHeight="9090"/>
  </bookViews>
  <sheets>
    <sheet name="Роспись расходов" sheetId="1" r:id="rId1"/>
  </sheets>
  <definedNames>
    <definedName name="BFT_Print_Titles" localSheetId="0">'Роспись расходов'!$11:$12</definedName>
    <definedName name="LAST_CELL" localSheetId="0">'Роспись расходов'!#REF!</definedName>
  </definedNames>
  <calcPr calcId="125725"/>
</workbook>
</file>

<file path=xl/calcChain.xml><?xml version="1.0" encoding="utf-8"?>
<calcChain xmlns="http://schemas.openxmlformats.org/spreadsheetml/2006/main">
  <c r="E55" i="1"/>
  <c r="F55"/>
  <c r="D55"/>
  <c r="E28"/>
  <c r="F28"/>
  <c r="D28"/>
  <c r="E24"/>
  <c r="F24"/>
  <c r="D24"/>
  <c r="E33" l="1"/>
  <c r="F33"/>
  <c r="D33"/>
  <c r="E40" l="1"/>
  <c r="F40"/>
  <c r="D40"/>
  <c r="E50" l="1"/>
  <c r="F50"/>
  <c r="D50"/>
  <c r="E47"/>
  <c r="F47"/>
  <c r="D47"/>
  <c r="E38"/>
  <c r="F38"/>
  <c r="D38"/>
  <c r="E14"/>
  <c r="F14"/>
  <c r="D14"/>
  <c r="F22"/>
  <c r="E22"/>
  <c r="D22"/>
  <c r="F13" l="1"/>
  <c r="E13"/>
  <c r="D13"/>
</calcChain>
</file>

<file path=xl/sharedStrings.xml><?xml version="1.0" encoding="utf-8"?>
<sst xmlns="http://schemas.openxmlformats.org/spreadsheetml/2006/main" count="141" uniqueCount="74">
  <si>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</si>
  <si>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</si>
  <si>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</si>
  <si>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</si>
  <si>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</si>
  <si>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</si>
  <si>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</si>
  <si>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</si>
  <si>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</si>
  <si>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</si>
  <si>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</si>
  <si>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</si>
  <si>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</si>
  <si>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</si>
  <si>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</si>
  <si>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</si>
  <si>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</si>
  <si>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</si>
  <si>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</si>
  <si>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</si>
  <si>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</si>
  <si>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</si>
  <si>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</si>
  <si>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</si>
  <si>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</si>
  <si>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</si>
  <si>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Обеспечение пожарной безопасности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</si>
  <si>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</si>
  <si>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</si>
  <si>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</si>
  <si>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</si>
  <si>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</si>
  <si>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</si>
  <si>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</si>
  <si>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</si>
  <si>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</si>
  <si>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</si>
  <si>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</si>
  <si>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</si>
  <si>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</si>
  <si>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</si>
  <si>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</si>
  <si>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</si>
  <si>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</si>
  <si>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</si>
  <si>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</si>
  <si>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</si>
  <si>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</si>
  <si>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</si>
  <si>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</si>
  <si>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</si>
  <si>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</si>
  <si>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</si>
  <si>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</si>
  <si>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</si>
  <si>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</si>
  <si>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</si>
  <si>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14</t>
  </si>
  <si>
    <t>Условно утвержденные расходы</t>
  </si>
  <si>
    <t>2026 год</t>
  </si>
  <si>
    <t>2027 год</t>
  </si>
  <si>
    <t>(рублей)</t>
  </si>
  <si>
    <t>Жилищное хозяйство</t>
  </si>
  <si>
    <t>2028 год</t>
  </si>
  <si>
    <t>Другие вопросы в области национальной безопасности и правоохранительной деятельности</t>
  </si>
  <si>
    <t>Профессиональная подготовка, переподготовка и повышение квалификации</t>
  </si>
  <si>
    <t>Спорт высших достижений</t>
  </si>
  <si>
    <t>Приложение 4</t>
  </si>
  <si>
    <t>Распределение бюджетных ассигнований по разделам и подразделам классификации расходов бюджета округа                                                                                                                     на 2026 год и на плановый период 2027 и 2028 годов</t>
  </si>
  <si>
    <t xml:space="preserve">к Решению Собрания депутатов </t>
  </si>
  <si>
    <t xml:space="preserve">Увельского муниципального округа </t>
  </si>
  <si>
    <t>Челябинскойобласти</t>
  </si>
  <si>
    <r>
      <t xml:space="preserve">"О бюджете Увельского муниципального округа                                                                                                                                                                                        Челябинской области  на  2026 год                                                        и на плановый </t>
    </r>
    <r>
      <rPr>
        <sz val="10"/>
        <rFont val="Times New Roman"/>
        <family val="1"/>
        <charset val="204"/>
      </rPr>
      <t xml:space="preserve"> период 2027 и 2028 годов"</t>
    </r>
  </si>
  <si>
    <t>от 25.12.2025 года № 96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</si>
</sst>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5" fillId="0" borderId="4" xfId="0" applyFont="1" applyBorder="1"/>
    <xf numFmtId="0" fontId="5" fillId="0" borderId="0" xfId="0" applyFont="1"/>
    <xf numFmtId="4" fontId="5" fillId="0" borderId="4" xfId="0" applyNumberFormat="1" applyFont="1" applyBorder="1"/>
    <xf numFmtId="49" fontId="6" fillId="0" borderId="4" xfId="0" applyNumberFormat="1" applyFont="1" applyBorder="1" applyAlignment="1" applyProtection="1">
      <alignment horizontal="center" vertical="top" wrapText="1"/>
    </xf>
    <xf numFmtId="0" fontId="7" fillId="0" borderId="0" xfId="0" applyFont="1"/>
    <xf numFmtId="49" fontId="6" fillId="0" borderId="4" xfId="0" applyNumberFormat="1" applyFont="1" applyBorder="1" applyAlignment="1" applyProtection="1">
      <alignment horizontal="left" vertical="top" wrapText="1"/>
    </xf>
    <xf numFmtId="4" fontId="6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9"/>
  <sheetViews>
    <sheetView tabSelected="1" workbookViewId="0">
      <selection activeCell="I10" sqref="I10"/>
    </sheetView>
  </sheetViews>
  <sheetFormatPr defaultRowHeight="12.75" customHeight="1"/>
  <cols>
    <col min="1" max="1" width="40.7109375" customWidth="1"/>
    <col min="2" max="2" width="9.7109375" customWidth="1"/>
    <col min="3" max="3" width="10.7109375" customWidth="1"/>
    <col min="4" max="6" width="15.7109375" customWidth="1"/>
    <col min="7" max="7" width="8.85546875" customWidth="1"/>
  </cols>
  <sheetData>
    <row r="1" spans="1:6" s="5" customFormat="1">
      <c r="B1" s="6"/>
      <c r="C1" s="25" t="s">
        <v>67</v>
      </c>
      <c r="D1" s="25"/>
      <c r="E1" s="25"/>
      <c r="F1" s="25"/>
    </row>
    <row r="2" spans="1:6" s="5" customFormat="1">
      <c r="B2" s="26" t="s">
        <v>69</v>
      </c>
      <c r="C2" s="26"/>
      <c r="D2" s="26"/>
      <c r="E2" s="26"/>
      <c r="F2" s="26"/>
    </row>
    <row r="3" spans="1:6" s="5" customFormat="1" ht="12.75" customHeight="1">
      <c r="A3" s="26" t="s">
        <v>70</v>
      </c>
      <c r="B3" s="26"/>
      <c r="C3" s="26"/>
      <c r="D3" s="26"/>
      <c r="E3" s="26"/>
      <c r="F3" s="26"/>
    </row>
    <row r="4" spans="1:6" s="23" customFormat="1" ht="12.75" customHeight="1">
      <c r="E4" s="26" t="s">
        <v>71</v>
      </c>
      <c r="F4" s="26"/>
    </row>
    <row r="5" spans="1:6" s="5" customFormat="1" ht="39" customHeight="1">
      <c r="A5" s="24"/>
      <c r="B5" s="24"/>
      <c r="C5" s="24"/>
      <c r="D5" s="35" t="s">
        <v>72</v>
      </c>
      <c r="E5" s="35"/>
      <c r="F5" s="35"/>
    </row>
    <row r="6" spans="1:6" s="7" customFormat="1">
      <c r="B6" s="8"/>
      <c r="C6" s="8"/>
      <c r="D6" s="34" t="s">
        <v>73</v>
      </c>
      <c r="E6" s="34"/>
      <c r="F6" s="34"/>
    </row>
    <row r="7" spans="1:6" s="7" customFormat="1">
      <c r="B7" s="8"/>
      <c r="C7" s="8"/>
      <c r="D7" s="15"/>
      <c r="E7" s="15"/>
      <c r="F7" s="15"/>
    </row>
    <row r="8" spans="1:6" s="7" customFormat="1" ht="15.75" customHeight="1">
      <c r="A8" s="31" t="s">
        <v>68</v>
      </c>
      <c r="B8" s="31"/>
      <c r="C8" s="31"/>
      <c r="D8" s="31"/>
      <c r="E8" s="31"/>
      <c r="F8" s="31"/>
    </row>
    <row r="9" spans="1:6" s="7" customFormat="1" ht="15" customHeight="1">
      <c r="A9" s="31"/>
      <c r="B9" s="31"/>
      <c r="C9" s="31"/>
      <c r="D9" s="31"/>
      <c r="E9" s="31"/>
      <c r="F9" s="31"/>
    </row>
    <row r="10" spans="1:6" s="7" customFormat="1" ht="13.5" customHeight="1">
      <c r="A10" s="9"/>
      <c r="B10" s="9"/>
      <c r="C10" s="9"/>
      <c r="D10" s="32" t="s">
        <v>61</v>
      </c>
      <c r="E10" s="32"/>
      <c r="F10" s="32"/>
    </row>
    <row r="11" spans="1:6" s="7" customFormat="1">
      <c r="A11" s="27" t="s">
        <v>0</v>
      </c>
      <c r="B11" s="33" t="s">
        <v>1</v>
      </c>
      <c r="C11" s="33" t="s">
        <v>2</v>
      </c>
      <c r="D11" s="27" t="s">
        <v>59</v>
      </c>
      <c r="E11" s="29" t="s">
        <v>60</v>
      </c>
      <c r="F11" s="30" t="s">
        <v>63</v>
      </c>
    </row>
    <row r="12" spans="1:6" s="7" customFormat="1" ht="6" customHeight="1">
      <c r="A12" s="28"/>
      <c r="B12" s="33"/>
      <c r="C12" s="33"/>
      <c r="D12" s="28"/>
      <c r="E12" s="29"/>
      <c r="F12" s="30"/>
    </row>
    <row r="13" spans="1:6">
      <c r="A13" s="1" t="s">
        <v>3</v>
      </c>
      <c r="B13" s="2"/>
      <c r="C13" s="2"/>
      <c r="D13" s="12">
        <f>D14+D22+D24+D28+D33+D38+D40+D47+D50+D55</f>
        <v>2480932986.29</v>
      </c>
      <c r="E13" s="12">
        <f>E14+E22+E24+E28+E33+E38+E40+E47+E50+E55+E59</f>
        <v>2440681937.2199998</v>
      </c>
      <c r="F13" s="12">
        <f>F14+F22+F24+F28+F33+F38+F40+F47+F50+F55+F59</f>
        <v>2450519866.6100001</v>
      </c>
    </row>
    <row r="14" spans="1:6">
      <c r="A14" s="3" t="s">
        <v>4</v>
      </c>
      <c r="B14" s="4" t="s">
        <v>5</v>
      </c>
      <c r="C14" s="4"/>
      <c r="D14" s="13">
        <f>D15+D16+D17+D18+D19+D20+D21</f>
        <v>251559698.25</v>
      </c>
      <c r="E14" s="13">
        <f t="shared" ref="E14:F14" si="0">E15+E16+E17+E18+E19+E20+E21</f>
        <v>220789245.43000001</v>
      </c>
      <c r="F14" s="13">
        <f t="shared" si="0"/>
        <v>229768557.45999998</v>
      </c>
    </row>
    <row r="15" spans="1:6" ht="33.75">
      <c r="A15" s="10" t="s">
        <v>7</v>
      </c>
      <c r="B15" s="11" t="s">
        <v>5</v>
      </c>
      <c r="C15" s="11" t="s">
        <v>6</v>
      </c>
      <c r="D15" s="14">
        <v>2953290</v>
      </c>
      <c r="E15" s="14">
        <v>2953290</v>
      </c>
      <c r="F15" s="14">
        <v>2953290</v>
      </c>
    </row>
    <row r="16" spans="1:6" ht="45">
      <c r="A16" s="10" t="s">
        <v>9</v>
      </c>
      <c r="B16" s="11" t="s">
        <v>5</v>
      </c>
      <c r="C16" s="11" t="s">
        <v>8</v>
      </c>
      <c r="D16" s="14">
        <v>12123600</v>
      </c>
      <c r="E16" s="14">
        <v>9113600</v>
      </c>
      <c r="F16" s="14">
        <v>9113600</v>
      </c>
    </row>
    <row r="17" spans="1:6" ht="45">
      <c r="A17" s="10" t="s">
        <v>11</v>
      </c>
      <c r="B17" s="11" t="s">
        <v>5</v>
      </c>
      <c r="C17" s="11" t="s">
        <v>10</v>
      </c>
      <c r="D17" s="14">
        <v>99538736.489999995</v>
      </c>
      <c r="E17" s="14">
        <v>89220846</v>
      </c>
      <c r="F17" s="14">
        <v>95274410</v>
      </c>
    </row>
    <row r="18" spans="1:6">
      <c r="A18" s="10" t="s">
        <v>13</v>
      </c>
      <c r="B18" s="11" t="s">
        <v>5</v>
      </c>
      <c r="C18" s="11" t="s">
        <v>12</v>
      </c>
      <c r="D18" s="14">
        <v>30632</v>
      </c>
      <c r="E18" s="14">
        <v>2064.8000000000002</v>
      </c>
      <c r="F18" s="14">
        <v>2235.1999999999998</v>
      </c>
    </row>
    <row r="19" spans="1:6" ht="33.75">
      <c r="A19" s="10" t="s">
        <v>15</v>
      </c>
      <c r="B19" s="11" t="s">
        <v>5</v>
      </c>
      <c r="C19" s="11" t="s">
        <v>14</v>
      </c>
      <c r="D19" s="14">
        <v>40473100</v>
      </c>
      <c r="E19" s="14">
        <v>40483100</v>
      </c>
      <c r="F19" s="14">
        <v>40503900</v>
      </c>
    </row>
    <row r="20" spans="1:6">
      <c r="A20" s="10" t="s">
        <v>18</v>
      </c>
      <c r="B20" s="11" t="s">
        <v>5</v>
      </c>
      <c r="C20" s="11" t="s">
        <v>17</v>
      </c>
      <c r="D20" s="14">
        <v>1000000</v>
      </c>
      <c r="E20" s="14">
        <v>0</v>
      </c>
      <c r="F20" s="14">
        <v>0</v>
      </c>
    </row>
    <row r="21" spans="1:6">
      <c r="A21" s="10" t="s">
        <v>20</v>
      </c>
      <c r="B21" s="11" t="s">
        <v>5</v>
      </c>
      <c r="C21" s="11" t="s">
        <v>19</v>
      </c>
      <c r="D21" s="14">
        <v>95440339.760000005</v>
      </c>
      <c r="E21" s="14">
        <v>79016344.629999995</v>
      </c>
      <c r="F21" s="14">
        <v>81921122.260000005</v>
      </c>
    </row>
    <row r="22" spans="1:6">
      <c r="A22" s="3" t="s">
        <v>21</v>
      </c>
      <c r="B22" s="4" t="s">
        <v>6</v>
      </c>
      <c r="C22" s="4"/>
      <c r="D22" s="13">
        <f>D23</f>
        <v>3932500</v>
      </c>
      <c r="E22" s="13">
        <f>E23</f>
        <v>4377200</v>
      </c>
      <c r="F22" s="13">
        <f>F23</f>
        <v>5550700</v>
      </c>
    </row>
    <row r="23" spans="1:6">
      <c r="A23" s="10" t="s">
        <v>22</v>
      </c>
      <c r="B23" s="11" t="s">
        <v>6</v>
      </c>
      <c r="C23" s="11" t="s">
        <v>8</v>
      </c>
      <c r="D23" s="14">
        <v>3932500</v>
      </c>
      <c r="E23" s="14">
        <v>4377200</v>
      </c>
      <c r="F23" s="14">
        <v>5550700</v>
      </c>
    </row>
    <row r="24" spans="1:6" ht="21">
      <c r="A24" s="3" t="s">
        <v>23</v>
      </c>
      <c r="B24" s="4" t="s">
        <v>8</v>
      </c>
      <c r="C24" s="4"/>
      <c r="D24" s="13">
        <f>D25+D26+D27</f>
        <v>22486000.109999999</v>
      </c>
      <c r="E24" s="13">
        <f t="shared" ref="E24:F24" si="1">E25+E26+E27</f>
        <v>22171846.559999999</v>
      </c>
      <c r="F24" s="13">
        <f t="shared" si="1"/>
        <v>22293346.559999999</v>
      </c>
    </row>
    <row r="25" spans="1:6">
      <c r="A25" s="10" t="s">
        <v>24</v>
      </c>
      <c r="B25" s="11" t="s">
        <v>8</v>
      </c>
      <c r="C25" s="11" t="s">
        <v>10</v>
      </c>
      <c r="D25" s="14">
        <v>2432200</v>
      </c>
      <c r="E25" s="14">
        <v>2587200</v>
      </c>
      <c r="F25" s="14">
        <v>2708700</v>
      </c>
    </row>
    <row r="26" spans="1:6">
      <c r="A26" s="10" t="s">
        <v>26</v>
      </c>
      <c r="B26" s="11" t="s">
        <v>8</v>
      </c>
      <c r="C26" s="11" t="s">
        <v>25</v>
      </c>
      <c r="D26" s="14">
        <v>19962726.5</v>
      </c>
      <c r="E26" s="14">
        <v>19462686.5</v>
      </c>
      <c r="F26" s="14">
        <v>19462686.5</v>
      </c>
    </row>
    <row r="27" spans="1:6" ht="26.25" customHeight="1">
      <c r="A27" s="10" t="s">
        <v>64</v>
      </c>
      <c r="B27" s="11" t="s">
        <v>8</v>
      </c>
      <c r="C27" s="11" t="s">
        <v>57</v>
      </c>
      <c r="D27" s="14">
        <v>91073.61</v>
      </c>
      <c r="E27" s="14">
        <v>121960.06</v>
      </c>
      <c r="F27" s="14">
        <v>121960.06</v>
      </c>
    </row>
    <row r="28" spans="1:6">
      <c r="A28" s="3" t="s">
        <v>27</v>
      </c>
      <c r="B28" s="4" t="s">
        <v>10</v>
      </c>
      <c r="C28" s="4"/>
      <c r="D28" s="13">
        <f>D29+D30+D31+D32</f>
        <v>149047138.53</v>
      </c>
      <c r="E28" s="13">
        <f t="shared" ref="E28:F28" si="2">E29+E30+E31+E32</f>
        <v>105659919.06</v>
      </c>
      <c r="F28" s="13">
        <f t="shared" si="2"/>
        <v>105415412.3</v>
      </c>
    </row>
    <row r="29" spans="1:6">
      <c r="A29" s="10" t="s">
        <v>28</v>
      </c>
      <c r="B29" s="11" t="s">
        <v>10</v>
      </c>
      <c r="C29" s="11" t="s">
        <v>5</v>
      </c>
      <c r="D29" s="14">
        <v>1165400</v>
      </c>
      <c r="E29" s="14">
        <v>1165400</v>
      </c>
      <c r="F29" s="14">
        <v>1165400</v>
      </c>
    </row>
    <row r="30" spans="1:6">
      <c r="A30" s="10" t="s">
        <v>29</v>
      </c>
      <c r="B30" s="11" t="s">
        <v>10</v>
      </c>
      <c r="C30" s="11" t="s">
        <v>12</v>
      </c>
      <c r="D30" s="14">
        <v>1443193.53</v>
      </c>
      <c r="E30" s="14">
        <v>1289500</v>
      </c>
      <c r="F30" s="14">
        <v>1289500</v>
      </c>
    </row>
    <row r="31" spans="1:6">
      <c r="A31" s="10" t="s">
        <v>31</v>
      </c>
      <c r="B31" s="11" t="s">
        <v>10</v>
      </c>
      <c r="C31" s="11" t="s">
        <v>30</v>
      </c>
      <c r="D31" s="14">
        <v>17587516</v>
      </c>
      <c r="E31" s="14">
        <v>11613858.880000001</v>
      </c>
      <c r="F31" s="14">
        <v>10453158.880000001</v>
      </c>
    </row>
    <row r="32" spans="1:6">
      <c r="A32" s="10" t="s">
        <v>33</v>
      </c>
      <c r="B32" s="11" t="s">
        <v>10</v>
      </c>
      <c r="C32" s="11" t="s">
        <v>32</v>
      </c>
      <c r="D32" s="14">
        <v>128851029</v>
      </c>
      <c r="E32" s="14">
        <v>91591160.180000007</v>
      </c>
      <c r="F32" s="14">
        <v>92507353.420000002</v>
      </c>
    </row>
    <row r="33" spans="1:6">
      <c r="A33" s="3" t="s">
        <v>34</v>
      </c>
      <c r="B33" s="4" t="s">
        <v>12</v>
      </c>
      <c r="C33" s="4"/>
      <c r="D33" s="13">
        <f>D35+D36+D37+D34</f>
        <v>176168185.81</v>
      </c>
      <c r="E33" s="13">
        <f t="shared" ref="E33:F33" si="3">E35+E36+E37+E34</f>
        <v>250414110.16999999</v>
      </c>
      <c r="F33" s="13">
        <f t="shared" si="3"/>
        <v>209231828.37</v>
      </c>
    </row>
    <row r="34" spans="1:6" s="20" customFormat="1">
      <c r="A34" s="21" t="s">
        <v>62</v>
      </c>
      <c r="B34" s="19" t="s">
        <v>12</v>
      </c>
      <c r="C34" s="19" t="s">
        <v>5</v>
      </c>
      <c r="D34" s="22">
        <v>50005000</v>
      </c>
      <c r="E34" s="22">
        <v>86008600</v>
      </c>
      <c r="F34" s="22">
        <v>0</v>
      </c>
    </row>
    <row r="35" spans="1:6">
      <c r="A35" s="10" t="s">
        <v>35</v>
      </c>
      <c r="B35" s="11" t="s">
        <v>12</v>
      </c>
      <c r="C35" s="11" t="s">
        <v>6</v>
      </c>
      <c r="D35" s="14">
        <v>1500000</v>
      </c>
      <c r="E35" s="14">
        <v>5648218.7999999998</v>
      </c>
      <c r="F35" s="14">
        <v>1081206.92</v>
      </c>
    </row>
    <row r="36" spans="1:6">
      <c r="A36" s="10" t="s">
        <v>36</v>
      </c>
      <c r="B36" s="11" t="s">
        <v>12</v>
      </c>
      <c r="C36" s="11" t="s">
        <v>8</v>
      </c>
      <c r="D36" s="14">
        <v>49514351</v>
      </c>
      <c r="E36" s="14">
        <v>52155898.039999999</v>
      </c>
      <c r="F36" s="14">
        <v>79402630.920000002</v>
      </c>
    </row>
    <row r="37" spans="1:6" ht="22.5">
      <c r="A37" s="10" t="s">
        <v>37</v>
      </c>
      <c r="B37" s="11" t="s">
        <v>12</v>
      </c>
      <c r="C37" s="11" t="s">
        <v>12</v>
      </c>
      <c r="D37" s="14">
        <v>75148834.810000002</v>
      </c>
      <c r="E37" s="14">
        <v>106601393.33</v>
      </c>
      <c r="F37" s="14">
        <v>128747990.53</v>
      </c>
    </row>
    <row r="38" spans="1:6">
      <c r="A38" s="3" t="s">
        <v>38</v>
      </c>
      <c r="B38" s="4" t="s">
        <v>14</v>
      </c>
      <c r="C38" s="4"/>
      <c r="D38" s="13">
        <f>D39</f>
        <v>1366670</v>
      </c>
      <c r="E38" s="13">
        <f t="shared" ref="E38:F38" si="4">E39</f>
        <v>1387400</v>
      </c>
      <c r="F38" s="13">
        <f t="shared" si="4"/>
        <v>1403870</v>
      </c>
    </row>
    <row r="39" spans="1:6" ht="22.5">
      <c r="A39" s="10" t="s">
        <v>39</v>
      </c>
      <c r="B39" s="11" t="s">
        <v>14</v>
      </c>
      <c r="C39" s="11" t="s">
        <v>12</v>
      </c>
      <c r="D39" s="14">
        <v>1366670</v>
      </c>
      <c r="E39" s="14">
        <v>1387400</v>
      </c>
      <c r="F39" s="14">
        <v>1403870</v>
      </c>
    </row>
    <row r="40" spans="1:6">
      <c r="A40" s="3" t="s">
        <v>40</v>
      </c>
      <c r="B40" s="4" t="s">
        <v>16</v>
      </c>
      <c r="C40" s="4"/>
      <c r="D40" s="13">
        <f>D41+D42+D43+D45+D46+D44</f>
        <v>1095601949.3</v>
      </c>
      <c r="E40" s="13">
        <f t="shared" ref="E40:F40" si="5">E41+E42+E43+E45+E46+E44</f>
        <v>1079682793.3999999</v>
      </c>
      <c r="F40" s="13">
        <f t="shared" si="5"/>
        <v>1094184618.98</v>
      </c>
    </row>
    <row r="41" spans="1:6">
      <c r="A41" s="10" t="s">
        <v>41</v>
      </c>
      <c r="B41" s="11" t="s">
        <v>16</v>
      </c>
      <c r="C41" s="11" t="s">
        <v>5</v>
      </c>
      <c r="D41" s="14">
        <v>353040227.75999999</v>
      </c>
      <c r="E41" s="14">
        <v>345657927.85000002</v>
      </c>
      <c r="F41" s="14">
        <v>345767327.85000002</v>
      </c>
    </row>
    <row r="42" spans="1:6">
      <c r="A42" s="10" t="s">
        <v>42</v>
      </c>
      <c r="B42" s="11" t="s">
        <v>16</v>
      </c>
      <c r="C42" s="11" t="s">
        <v>6</v>
      </c>
      <c r="D42" s="14">
        <v>619860069.54999995</v>
      </c>
      <c r="E42" s="14">
        <v>614779773.55999994</v>
      </c>
      <c r="F42" s="14">
        <v>618752886.91999996</v>
      </c>
    </row>
    <row r="43" spans="1:6">
      <c r="A43" s="10" t="s">
        <v>43</v>
      </c>
      <c r="B43" s="11" t="s">
        <v>16</v>
      </c>
      <c r="C43" s="11" t="s">
        <v>8</v>
      </c>
      <c r="D43" s="14">
        <v>53338110</v>
      </c>
      <c r="E43" s="14">
        <v>53099410</v>
      </c>
      <c r="F43" s="14">
        <v>63518322.219999999</v>
      </c>
    </row>
    <row r="44" spans="1:6" ht="27" customHeight="1">
      <c r="A44" s="10" t="s">
        <v>65</v>
      </c>
      <c r="B44" s="11" t="s">
        <v>16</v>
      </c>
      <c r="C44" s="11" t="s">
        <v>12</v>
      </c>
      <c r="D44" s="14">
        <v>209200</v>
      </c>
      <c r="E44" s="14">
        <v>10000</v>
      </c>
      <c r="F44" s="14">
        <v>10000</v>
      </c>
    </row>
    <row r="45" spans="1:6">
      <c r="A45" s="10" t="s">
        <v>44</v>
      </c>
      <c r="B45" s="11" t="s">
        <v>16</v>
      </c>
      <c r="C45" s="11" t="s">
        <v>16</v>
      </c>
      <c r="D45" s="14">
        <v>13457500</v>
      </c>
      <c r="E45" s="14">
        <v>12772500</v>
      </c>
      <c r="F45" s="14">
        <v>12772500</v>
      </c>
    </row>
    <row r="46" spans="1:6">
      <c r="A46" s="10" t="s">
        <v>45</v>
      </c>
      <c r="B46" s="11" t="s">
        <v>16</v>
      </c>
      <c r="C46" s="11" t="s">
        <v>32</v>
      </c>
      <c r="D46" s="14">
        <v>55696841.990000002</v>
      </c>
      <c r="E46" s="14">
        <v>53363181.990000002</v>
      </c>
      <c r="F46" s="14">
        <v>53363581.990000002</v>
      </c>
    </row>
    <row r="47" spans="1:6">
      <c r="A47" s="3" t="s">
        <v>46</v>
      </c>
      <c r="B47" s="4" t="s">
        <v>30</v>
      </c>
      <c r="C47" s="4"/>
      <c r="D47" s="13">
        <f>D48+D49</f>
        <v>285625580</v>
      </c>
      <c r="E47" s="13">
        <f t="shared" ref="E47:F47" si="6">E48+E49</f>
        <v>208505080</v>
      </c>
      <c r="F47" s="13">
        <f t="shared" si="6"/>
        <v>209591680</v>
      </c>
    </row>
    <row r="48" spans="1:6">
      <c r="A48" s="10" t="s">
        <v>47</v>
      </c>
      <c r="B48" s="11" t="s">
        <v>30</v>
      </c>
      <c r="C48" s="11" t="s">
        <v>5</v>
      </c>
      <c r="D48" s="14">
        <v>263273870</v>
      </c>
      <c r="E48" s="14">
        <v>186225170</v>
      </c>
      <c r="F48" s="14">
        <v>187279270</v>
      </c>
    </row>
    <row r="49" spans="1:6" ht="22.5">
      <c r="A49" s="10" t="s">
        <v>48</v>
      </c>
      <c r="B49" s="11" t="s">
        <v>30</v>
      </c>
      <c r="C49" s="11" t="s">
        <v>10</v>
      </c>
      <c r="D49" s="14">
        <v>22351710</v>
      </c>
      <c r="E49" s="14">
        <v>22279910</v>
      </c>
      <c r="F49" s="14">
        <v>22312410</v>
      </c>
    </row>
    <row r="50" spans="1:6">
      <c r="A50" s="3" t="s">
        <v>49</v>
      </c>
      <c r="B50" s="4" t="s">
        <v>25</v>
      </c>
      <c r="C50" s="4"/>
      <c r="D50" s="13">
        <f>D51+D52+D53+D54</f>
        <v>394952536.33000004</v>
      </c>
      <c r="E50" s="13">
        <f t="shared" ref="E50:F50" si="7">E51+E52+E53+E54</f>
        <v>409148995.64999998</v>
      </c>
      <c r="F50" s="13">
        <f t="shared" si="7"/>
        <v>400652582.45000005</v>
      </c>
    </row>
    <row r="51" spans="1:6">
      <c r="A51" s="10" t="s">
        <v>50</v>
      </c>
      <c r="B51" s="11" t="s">
        <v>25</v>
      </c>
      <c r="C51" s="11" t="s">
        <v>6</v>
      </c>
      <c r="D51" s="14">
        <v>130909354</v>
      </c>
      <c r="E51" s="14">
        <v>131010824</v>
      </c>
      <c r="F51" s="14">
        <v>131183694</v>
      </c>
    </row>
    <row r="52" spans="1:6">
      <c r="A52" s="10" t="s">
        <v>51</v>
      </c>
      <c r="B52" s="11" t="s">
        <v>25</v>
      </c>
      <c r="C52" s="11" t="s">
        <v>8</v>
      </c>
      <c r="D52" s="14">
        <v>157254018.61000001</v>
      </c>
      <c r="E52" s="14">
        <v>155715113.61000001</v>
      </c>
      <c r="F52" s="14">
        <v>159068267.61000001</v>
      </c>
    </row>
    <row r="53" spans="1:6">
      <c r="A53" s="10" t="s">
        <v>52</v>
      </c>
      <c r="B53" s="11" t="s">
        <v>25</v>
      </c>
      <c r="C53" s="11" t="s">
        <v>10</v>
      </c>
      <c r="D53" s="14">
        <v>80114160.790000007</v>
      </c>
      <c r="E53" s="14">
        <v>95697253.510000005</v>
      </c>
      <c r="F53" s="14">
        <v>83753386.310000002</v>
      </c>
    </row>
    <row r="54" spans="1:6">
      <c r="A54" s="10" t="s">
        <v>53</v>
      </c>
      <c r="B54" s="11" t="s">
        <v>25</v>
      </c>
      <c r="C54" s="11" t="s">
        <v>14</v>
      </c>
      <c r="D54" s="14">
        <v>26675002.93</v>
      </c>
      <c r="E54" s="14">
        <v>26725804.530000001</v>
      </c>
      <c r="F54" s="14">
        <v>26647234.530000001</v>
      </c>
    </row>
    <row r="55" spans="1:6">
      <c r="A55" s="3" t="s">
        <v>54</v>
      </c>
      <c r="B55" s="4" t="s">
        <v>17</v>
      </c>
      <c r="C55" s="4"/>
      <c r="D55" s="13">
        <f>D56+D57+D58</f>
        <v>100192727.96000001</v>
      </c>
      <c r="E55" s="13">
        <f t="shared" ref="E55:F55" si="8">E56+E57+E58</f>
        <v>105958088</v>
      </c>
      <c r="F55" s="13">
        <f t="shared" si="8"/>
        <v>103300771.34</v>
      </c>
    </row>
    <row r="56" spans="1:6">
      <c r="A56" s="10" t="s">
        <v>55</v>
      </c>
      <c r="B56" s="11" t="s">
        <v>17</v>
      </c>
      <c r="C56" s="11" t="s">
        <v>5</v>
      </c>
      <c r="D56" s="14">
        <v>83115432.200000003</v>
      </c>
      <c r="E56" s="14">
        <v>81228668.200000003</v>
      </c>
      <c r="F56" s="14">
        <v>81840460.200000003</v>
      </c>
    </row>
    <row r="57" spans="1:6">
      <c r="A57" s="10" t="s">
        <v>56</v>
      </c>
      <c r="B57" s="11" t="s">
        <v>17</v>
      </c>
      <c r="C57" s="11" t="s">
        <v>6</v>
      </c>
      <c r="D57" s="14">
        <v>6812940.5599999996</v>
      </c>
      <c r="E57" s="14">
        <v>14600064.6</v>
      </c>
      <c r="F57" s="14">
        <v>11330955.939999999</v>
      </c>
    </row>
    <row r="58" spans="1:6">
      <c r="A58" s="10" t="s">
        <v>66</v>
      </c>
      <c r="B58" s="11" t="s">
        <v>17</v>
      </c>
      <c r="C58" s="11" t="s">
        <v>8</v>
      </c>
      <c r="D58" s="14">
        <v>10264355.199999999</v>
      </c>
      <c r="E58" s="14">
        <v>10129355.199999999</v>
      </c>
      <c r="F58" s="14">
        <v>10129355.199999999</v>
      </c>
    </row>
    <row r="59" spans="1:6" s="17" customFormat="1" ht="12.75" customHeight="1">
      <c r="A59" s="16" t="s">
        <v>58</v>
      </c>
      <c r="B59" s="16"/>
      <c r="C59" s="16"/>
      <c r="D59" s="16"/>
      <c r="E59" s="18">
        <v>32587258.949999999</v>
      </c>
      <c r="F59" s="18">
        <v>69126499.150000006</v>
      </c>
    </row>
  </sheetData>
  <mergeCells count="14">
    <mergeCell ref="C1:F1"/>
    <mergeCell ref="B2:F2"/>
    <mergeCell ref="A11:A12"/>
    <mergeCell ref="D11:D12"/>
    <mergeCell ref="E11:E12"/>
    <mergeCell ref="F11:F12"/>
    <mergeCell ref="A3:F3"/>
    <mergeCell ref="A8:F9"/>
    <mergeCell ref="D10:F10"/>
    <mergeCell ref="B11:B12"/>
    <mergeCell ref="C11:C12"/>
    <mergeCell ref="D6:F6"/>
    <mergeCell ref="E4:F4"/>
    <mergeCell ref="D5:F5"/>
  </mergeCells>
  <pageMargins left="0.98425196850393704" right="0.39370078740157483" top="0.39370078740157483" bottom="0.39370078740157483" header="0.19685039370078741" footer="0.19685039370078741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user</cp:lastModifiedBy>
  <cp:lastPrinted>2025-12-16T10:59:07Z</cp:lastPrinted>
  <dcterms:created xsi:type="dcterms:W3CDTF">2020-03-13T09:08:53Z</dcterms:created>
  <dcterms:modified xsi:type="dcterms:W3CDTF">2025-12-26T04:31:18Z</dcterms:modified>
</cp:coreProperties>
</file>